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Эльвина\НПА 2020\Постановления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I45" i="1" l="1"/>
  <c r="L46" i="1" l="1"/>
  <c r="K46" i="1"/>
  <c r="J46" i="1"/>
  <c r="H46" i="1"/>
  <c r="G46" i="1"/>
  <c r="E45" i="1"/>
  <c r="I44" i="1"/>
  <c r="E44" i="1" s="1"/>
  <c r="I42" i="1"/>
  <c r="G42" i="1"/>
  <c r="F42" i="1"/>
  <c r="F46" i="1" s="1"/>
  <c r="E41" i="1"/>
  <c r="E40" i="1"/>
  <c r="E39" i="1"/>
  <c r="E38" i="1"/>
  <c r="E37" i="1"/>
  <c r="E36" i="1"/>
  <c r="E35" i="1"/>
  <c r="L34" i="1"/>
  <c r="K34" i="1"/>
  <c r="J34" i="1"/>
  <c r="I34" i="1"/>
  <c r="H34" i="1"/>
  <c r="G34" i="1"/>
  <c r="F34" i="1"/>
  <c r="E33" i="1"/>
  <c r="E32" i="1"/>
  <c r="E34" i="1" s="1"/>
  <c r="E31" i="1"/>
  <c r="E30" i="1"/>
  <c r="L29" i="1"/>
  <c r="K29" i="1"/>
  <c r="J29" i="1"/>
  <c r="I29" i="1"/>
  <c r="H29" i="1"/>
  <c r="G29" i="1"/>
  <c r="F29" i="1"/>
  <c r="E28" i="1"/>
  <c r="E27" i="1"/>
  <c r="E29" i="1" s="1"/>
  <c r="E26" i="1"/>
  <c r="L25" i="1"/>
  <c r="K25" i="1"/>
  <c r="J25" i="1"/>
  <c r="I25" i="1"/>
  <c r="H25" i="1"/>
  <c r="G25" i="1"/>
  <c r="F25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I46" i="1" l="1"/>
  <c r="E46" i="1" s="1"/>
  <c r="E25" i="1"/>
</calcChain>
</file>

<file path=xl/sharedStrings.xml><?xml version="1.0" encoding="utf-8"?>
<sst xmlns="http://schemas.openxmlformats.org/spreadsheetml/2006/main" count="115" uniqueCount="66">
  <si>
    <t>№</t>
  </si>
  <si>
    <t>п/п</t>
  </si>
  <si>
    <t>Наименование основных мероприятий муниципальной программы (связь мероприятий с показателями муниципальной программы)</t>
  </si>
  <si>
    <t>Ответственный исполнитель, соисполнитель муниципальной программы</t>
  </si>
  <si>
    <t>Источники финансирования</t>
  </si>
  <si>
    <t>Объем бюджетных ассигнований на реализацию муниципальной программы, тыс. рублей</t>
  </si>
  <si>
    <t>всего</t>
  </si>
  <si>
    <t>в том числе: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</si>
  <si>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</si>
  <si>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</si>
  <si>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</si>
  <si>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</si>
  <si>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</si>
  <si>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</si>
  <si>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</si>
  <si>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 </t>
    </r>
    <r>
      <rPr>
        <sz val="12"/>
        <color theme="1"/>
        <rFont val="Times New Roman"/>
        <family val="1"/>
        <charset val="204"/>
      </rPr>
      <t> </t>
    </r>
  </si>
  <si>
    <t>Обеспечение выполнения полномочий органов местного самоуправления (показатель 1)</t>
  </si>
  <si>
    <t>администрация сельского поселения Казым</t>
  </si>
  <si>
    <t>бюджет поселения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</si>
  <si>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 </t>
    </r>
    <r>
      <rPr>
        <sz val="12"/>
        <color theme="1"/>
        <rFont val="Times New Roman"/>
        <family val="1"/>
        <charset val="204"/>
      </rPr>
      <t> </t>
    </r>
  </si>
  <si>
    <t>Создание условий для развития и совершенствования муниципальной службы (показатель 2, 3)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</si>
  <si>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 </t>
    </r>
    <r>
      <rPr>
        <sz val="12"/>
        <color theme="1"/>
        <rFont val="Times New Roman"/>
        <family val="1"/>
        <charset val="204"/>
      </rPr>
      <t> </t>
    </r>
  </si>
  <si>
    <t>Реализация отдельных государственных полномочий (показатель 4)</t>
  </si>
  <si>
    <t>федеральный бюджет</t>
  </si>
  <si>
    <t>бюджет автономного округа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</si>
  <si>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 </t>
    </r>
    <r>
      <rPr>
        <sz val="12"/>
        <color theme="1"/>
        <rFont val="Times New Roman"/>
        <family val="1"/>
        <charset val="204"/>
      </rPr>
      <t> </t>
    </r>
  </si>
  <si>
    <t>Создание резерва материальных ресурсов для ликвидации чрезвычайных ситуаций и в целях гражданской обороны (показатель 5)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</si>
  <si>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 </t>
    </r>
    <r>
      <rPr>
        <sz val="12"/>
        <color theme="1"/>
        <rFont val="Times New Roman"/>
        <family val="1"/>
        <charset val="204"/>
      </rPr>
      <t> </t>
    </r>
  </si>
  <si>
    <t>Мероприятия по обеспечению первичных мер пожарной безопасности (показатель 6-8)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</si>
  <si>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 </t>
    </r>
    <r>
      <rPr>
        <sz val="12"/>
        <color theme="1"/>
        <rFont val="Times New Roman"/>
        <family val="1"/>
        <charset val="204"/>
      </rPr>
      <t> </t>
    </r>
  </si>
  <si>
    <t>Мероприятия по профилактике правонарушений (показатель 9)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</si>
  <si>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 </t>
    </r>
    <r>
      <rPr>
        <sz val="12"/>
        <color theme="1"/>
        <rFont val="Times New Roman"/>
        <family val="1"/>
        <charset val="204"/>
      </rPr>
      <t> </t>
    </r>
  </si>
  <si>
    <t>Обеспечение мероприятий по энергосбережению и повышению энергетической эффективности</t>
  </si>
  <si>
    <t>(показатель 10)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</si>
  <si>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 </t>
    </r>
    <r>
      <rPr>
        <sz val="12"/>
        <color theme="1"/>
        <rFont val="Times New Roman"/>
        <family val="1"/>
        <charset val="204"/>
      </rPr>
      <t> </t>
    </r>
  </si>
  <si>
    <t>Организация благоустройства территории поселения (показатель 11)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</si>
  <si>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 </t>
    </r>
    <r>
      <rPr>
        <sz val="12"/>
        <color theme="1"/>
        <rFont val="Times New Roman"/>
        <family val="1"/>
        <charset val="204"/>
      </rPr>
      <t> </t>
    </r>
  </si>
  <si>
    <t>Обеспечение надлежащего уровня эксплуатации муниципального имущества (показатель 12)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</si>
  <si>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</si>
  <si>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Предоставление субсидий юридическим лицам (за исключением государственных (муниципальных) учреждений), индивидуальным предпринимателям, физическим лицам, оказывающим населению жилищно-коммунальные услуги (показатель 13,14)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</si>
  <si>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</si>
  <si>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Содержание объектов размещения отходов (показатель 15)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</si>
  <si>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</si>
  <si>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Реализация мероприятий в сфере коммунального хозяйства (показатель 16)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</si>
  <si>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</si>
  <si>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Организация досуга, предоставление услуг организаций культуры (показатель 17)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</si>
  <si>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</si>
  <si>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Развитие физической культуры и массового спорта (показатель 18)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</si>
  <si>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</si>
  <si>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Реализация мероприятий в области социальной политики (показатель 19)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</si>
  <si>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</si>
  <si>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Управление резервными средствами бюджета поселения (показатель 20)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</si>
  <si>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</si>
  <si>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Дорожная деятельность (показатель 21)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</si>
  <si>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</si>
  <si>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Предоставление иных межбюджетных трансфертов из бюджета поселения (показатель 22)</t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</si>
  <si>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</si>
  <si>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Мероприятия по обеспечению безопасности людей на водных объектах (показатель 6)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</si>
  <si>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</si>
  <si>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Обеспечение проведения выборов и референдумов (показатель 23)</t>
  </si>
  <si>
    <t>Итого по муниципальной программе</t>
  </si>
  <si>
    <t>ВСЕГО</t>
  </si>
  <si>
    <t>ПРИЛОЖЕНИЕ 2
к муниципальной программе сельского поселения Казым 
«Реализация полномочий органов местного самоуправления на 2017-2023 годы»</t>
  </si>
  <si>
    <t>Перечень основных мероприятий муниципальной программы, объемы и источники их финансирования</t>
  </si>
  <si>
    <t>____________________________</t>
  </si>
  <si>
    <t xml:space="preserve">
ПРИЛОЖЕНИЕ 
к постановлению администрации
сельского поселения Казым
от 14 октября 2020 года № 94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</si>
</sst>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0" xfId="0" applyFont="1"/>
    <xf numFmtId="164" fontId="5" fillId="0" borderId="6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BreakPreview" zoomScaleNormal="100" zoomScaleSheetLayoutView="100" workbookViewId="0">
      <selection activeCell="F6" sqref="F6:L6"/>
    </sheetView>
  </sheetViews>
  <sheetFormatPr defaultRowHeight="15" x14ac:dyDescent="0.25"/>
  <cols>
    <col min="1" max="1" width="4" customWidth="1"/>
    <col min="2" max="2" width="29.42578125" customWidth="1"/>
    <col min="3" max="3" width="16.5703125" customWidth="1"/>
    <col min="4" max="4" width="16.140625" customWidth="1"/>
    <col min="5" max="5" width="22" customWidth="1"/>
    <col min="6" max="6" width="12.7109375" customWidth="1"/>
    <col min="7" max="7" width="13.140625" customWidth="1"/>
    <col min="8" max="8" width="16.140625" customWidth="1"/>
    <col min="9" max="9" width="14.7109375" customWidth="1"/>
    <col min="10" max="10" width="10.85546875" customWidth="1"/>
    <col min="11" max="11" width="12.28515625" customWidth="1"/>
    <col min="12" max="12" width="14.140625" customWidth="1"/>
  </cols>
  <sheetData>
    <row r="1" spans="1:12" ht="85.5" customHeight="1" x14ac:dyDescent="0.25">
      <c r="B1" s="12"/>
      <c r="C1" s="12"/>
      <c r="D1" s="12"/>
      <c r="E1" s="12"/>
      <c r="F1" s="12"/>
      <c r="G1" s="12"/>
      <c r="H1" s="12"/>
      <c r="I1" s="12"/>
      <c r="J1" s="16" t="s">
        <v>65</v>
      </c>
      <c r="K1" s="16"/>
      <c r="L1" s="16"/>
    </row>
    <row r="2" spans="1:12" ht="50.25" customHeight="1" x14ac:dyDescent="0.25">
      <c r="B2" s="12"/>
      <c r="C2" s="12"/>
      <c r="D2" s="12"/>
      <c r="E2" s="12"/>
      <c r="F2" s="12"/>
      <c r="G2" s="17" t="s">
        <v>62</v>
      </c>
      <c r="H2" s="17"/>
      <c r="I2" s="17"/>
      <c r="J2" s="17"/>
      <c r="K2" s="17"/>
      <c r="L2" s="17"/>
    </row>
    <row r="3" spans="1:12" ht="15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6.5" thickBot="1" x14ac:dyDescent="0.3">
      <c r="B4" s="18" t="s">
        <v>63</v>
      </c>
      <c r="C4" s="18"/>
      <c r="D4" s="18"/>
      <c r="E4" s="18"/>
      <c r="F4" s="18"/>
      <c r="G4" s="18"/>
      <c r="H4" s="18"/>
      <c r="I4" s="18"/>
      <c r="J4" s="18"/>
      <c r="K4" s="18"/>
      <c r="L4" s="12"/>
    </row>
    <row r="5" spans="1:12" ht="68.25" customHeight="1" thickBot="1" x14ac:dyDescent="0.3">
      <c r="A5" s="1" t="s">
        <v>0</v>
      </c>
      <c r="B5" s="19" t="s">
        <v>2</v>
      </c>
      <c r="C5" s="19" t="s">
        <v>3</v>
      </c>
      <c r="D5" s="22" t="s">
        <v>4</v>
      </c>
      <c r="E5" s="25" t="s">
        <v>5</v>
      </c>
      <c r="F5" s="26"/>
      <c r="G5" s="26"/>
      <c r="H5" s="26"/>
      <c r="I5" s="26"/>
      <c r="J5" s="26"/>
      <c r="K5" s="26"/>
      <c r="L5" s="27"/>
    </row>
    <row r="6" spans="1:12" ht="32.25" thickBot="1" x14ac:dyDescent="0.3">
      <c r="A6" s="2" t="s">
        <v>1</v>
      </c>
      <c r="B6" s="20"/>
      <c r="C6" s="20"/>
      <c r="D6" s="23"/>
      <c r="E6" s="22" t="s">
        <v>6</v>
      </c>
      <c r="F6" s="25" t="s">
        <v>7</v>
      </c>
      <c r="G6" s="26"/>
      <c r="H6" s="26"/>
      <c r="I6" s="26"/>
      <c r="J6" s="26"/>
      <c r="K6" s="26"/>
      <c r="L6" s="27"/>
    </row>
    <row r="7" spans="1:12" ht="16.5" thickBot="1" x14ac:dyDescent="0.3">
      <c r="A7" s="3"/>
      <c r="B7" s="21"/>
      <c r="C7" s="21"/>
      <c r="D7" s="24"/>
      <c r="E7" s="24"/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</row>
    <row r="8" spans="1:12" ht="16.5" thickBot="1" x14ac:dyDescent="0.3">
      <c r="A8" s="5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</row>
    <row r="9" spans="1:12" ht="63.75" thickBot="1" x14ac:dyDescent="0.3">
      <c r="A9" s="5" t="s">
        <v>15</v>
      </c>
      <c r="B9" s="6" t="s">
        <v>16</v>
      </c>
      <c r="C9" s="4" t="s">
        <v>17</v>
      </c>
      <c r="D9" s="4" t="s">
        <v>18</v>
      </c>
      <c r="E9" s="10">
        <f t="shared" ref="E9:E14" si="0">SUM(F9,G9,H9,I9,J9,K9,L9)</f>
        <v>94273.500000000015</v>
      </c>
      <c r="F9" s="10">
        <v>12079.1</v>
      </c>
      <c r="G9" s="10">
        <v>12681.7</v>
      </c>
      <c r="H9" s="10">
        <v>13824.4</v>
      </c>
      <c r="I9" s="10">
        <v>14525.1</v>
      </c>
      <c r="J9" s="10">
        <v>13669</v>
      </c>
      <c r="K9" s="10">
        <v>13747.1</v>
      </c>
      <c r="L9" s="10">
        <v>13747.1</v>
      </c>
    </row>
    <row r="10" spans="1:12" ht="79.5" thickBot="1" x14ac:dyDescent="0.3">
      <c r="A10" s="5" t="s">
        <v>19</v>
      </c>
      <c r="B10" s="6" t="s">
        <v>20</v>
      </c>
      <c r="C10" s="4" t="s">
        <v>17</v>
      </c>
      <c r="D10" s="4" t="s">
        <v>18</v>
      </c>
      <c r="E10" s="10">
        <f t="shared" si="0"/>
        <v>282.10000000000002</v>
      </c>
      <c r="F10" s="10">
        <v>47</v>
      </c>
      <c r="G10" s="10">
        <v>49.9</v>
      </c>
      <c r="H10" s="10">
        <v>45.2</v>
      </c>
      <c r="I10" s="10">
        <v>44</v>
      </c>
      <c r="J10" s="10">
        <v>32</v>
      </c>
      <c r="K10" s="10">
        <v>32</v>
      </c>
      <c r="L10" s="10">
        <v>32</v>
      </c>
    </row>
    <row r="11" spans="1:12" ht="32.25" thickBot="1" x14ac:dyDescent="0.3">
      <c r="A11" s="22" t="s">
        <v>21</v>
      </c>
      <c r="B11" s="30" t="s">
        <v>22</v>
      </c>
      <c r="C11" s="22" t="s">
        <v>17</v>
      </c>
      <c r="D11" s="4" t="s">
        <v>23</v>
      </c>
      <c r="E11" s="10">
        <f t="shared" si="0"/>
        <v>1437</v>
      </c>
      <c r="F11" s="10">
        <v>240.8</v>
      </c>
      <c r="G11" s="10">
        <v>142</v>
      </c>
      <c r="H11" s="10">
        <v>157.69999999999999</v>
      </c>
      <c r="I11" s="10">
        <v>160.5</v>
      </c>
      <c r="J11" s="10">
        <v>241</v>
      </c>
      <c r="K11" s="10">
        <v>247.5</v>
      </c>
      <c r="L11" s="10">
        <v>247.5</v>
      </c>
    </row>
    <row r="12" spans="1:12" ht="48" thickBot="1" x14ac:dyDescent="0.3">
      <c r="A12" s="23"/>
      <c r="B12" s="31"/>
      <c r="C12" s="23"/>
      <c r="D12" s="4" t="s">
        <v>24</v>
      </c>
      <c r="E12" s="10">
        <f t="shared" si="0"/>
        <v>33.5</v>
      </c>
      <c r="F12" s="10">
        <v>0</v>
      </c>
      <c r="G12" s="10">
        <v>0</v>
      </c>
      <c r="H12" s="10">
        <v>1.4</v>
      </c>
      <c r="I12" s="10">
        <v>12.6</v>
      </c>
      <c r="J12" s="10">
        <v>6.5</v>
      </c>
      <c r="K12" s="10">
        <v>6.5</v>
      </c>
      <c r="L12" s="10">
        <v>6.5</v>
      </c>
    </row>
    <row r="13" spans="1:12" ht="37.5" customHeight="1" thickBot="1" x14ac:dyDescent="0.3">
      <c r="A13" s="23"/>
      <c r="B13" s="31"/>
      <c r="C13" s="23"/>
      <c r="D13" s="4" t="s">
        <v>18</v>
      </c>
      <c r="E13" s="10">
        <f t="shared" si="0"/>
        <v>67.5</v>
      </c>
      <c r="F13" s="10">
        <v>0</v>
      </c>
      <c r="G13" s="10">
        <v>0</v>
      </c>
      <c r="H13" s="10">
        <v>0</v>
      </c>
      <c r="I13" s="10">
        <v>67.5</v>
      </c>
      <c r="J13" s="10">
        <v>0</v>
      </c>
      <c r="K13" s="10">
        <v>0</v>
      </c>
      <c r="L13" s="10">
        <v>0</v>
      </c>
    </row>
    <row r="14" spans="1:12" ht="31.5" customHeight="1" thickBot="1" x14ac:dyDescent="0.3">
      <c r="A14" s="24"/>
      <c r="B14" s="32"/>
      <c r="C14" s="24"/>
      <c r="D14" s="4" t="s">
        <v>6</v>
      </c>
      <c r="E14" s="10">
        <f t="shared" si="0"/>
        <v>1538</v>
      </c>
      <c r="F14" s="10">
        <v>240.8</v>
      </c>
      <c r="G14" s="10">
        <v>142</v>
      </c>
      <c r="H14" s="10">
        <v>159.1</v>
      </c>
      <c r="I14" s="10">
        <v>240.6</v>
      </c>
      <c r="J14" s="10">
        <v>247.5</v>
      </c>
      <c r="K14" s="10">
        <v>254</v>
      </c>
      <c r="L14" s="10">
        <v>254</v>
      </c>
    </row>
    <row r="15" spans="1:12" ht="102" customHeight="1" thickBot="1" x14ac:dyDescent="0.3">
      <c r="A15" s="5" t="s">
        <v>25</v>
      </c>
      <c r="B15" s="6" t="s">
        <v>26</v>
      </c>
      <c r="C15" s="4" t="s">
        <v>17</v>
      </c>
      <c r="D15" s="4" t="s">
        <v>18</v>
      </c>
      <c r="E15" s="10">
        <f>SUM(F15:G15,H15:I15,J15,K15,L15)</f>
        <v>82.1</v>
      </c>
      <c r="F15" s="10">
        <v>13</v>
      </c>
      <c r="G15" s="10">
        <v>11.7</v>
      </c>
      <c r="H15" s="10">
        <v>11.4</v>
      </c>
      <c r="I15" s="10">
        <v>11.5</v>
      </c>
      <c r="J15" s="10">
        <v>11.5</v>
      </c>
      <c r="K15" s="10">
        <v>11.5</v>
      </c>
      <c r="L15" s="10">
        <v>11.5</v>
      </c>
    </row>
    <row r="16" spans="1:12" ht="63.75" thickBot="1" x14ac:dyDescent="0.3">
      <c r="A16" s="5" t="s">
        <v>27</v>
      </c>
      <c r="B16" s="6" t="s">
        <v>28</v>
      </c>
      <c r="C16" s="4" t="s">
        <v>17</v>
      </c>
      <c r="D16" s="4" t="s">
        <v>18</v>
      </c>
      <c r="E16" s="10">
        <f>SUM(F16,G16,H16,I16,J16,K16,L16)</f>
        <v>305.89999999999998</v>
      </c>
      <c r="F16" s="10">
        <v>41.2</v>
      </c>
      <c r="G16" s="10">
        <v>45</v>
      </c>
      <c r="H16" s="10">
        <v>39.700000000000003</v>
      </c>
      <c r="I16" s="10">
        <v>45</v>
      </c>
      <c r="J16" s="10">
        <v>45</v>
      </c>
      <c r="K16" s="10">
        <v>45</v>
      </c>
      <c r="L16" s="10">
        <v>45</v>
      </c>
    </row>
    <row r="17" spans="1:12" ht="63.75" thickBot="1" x14ac:dyDescent="0.3">
      <c r="A17" s="5" t="s">
        <v>29</v>
      </c>
      <c r="B17" s="6" t="s">
        <v>30</v>
      </c>
      <c r="C17" s="4" t="s">
        <v>17</v>
      </c>
      <c r="D17" s="4" t="s">
        <v>18</v>
      </c>
      <c r="E17" s="10">
        <f>SUM(F17,G17,H17,I17,J17,K17,L17)</f>
        <v>117.9</v>
      </c>
      <c r="F17" s="10">
        <v>10</v>
      </c>
      <c r="G17" s="10">
        <v>21.9</v>
      </c>
      <c r="H17" s="10">
        <v>0</v>
      </c>
      <c r="I17" s="10">
        <v>21.5</v>
      </c>
      <c r="J17" s="10">
        <v>21.5</v>
      </c>
      <c r="K17" s="10">
        <v>21.5</v>
      </c>
      <c r="L17" s="10">
        <v>21.5</v>
      </c>
    </row>
    <row r="18" spans="1:12" ht="63" x14ac:dyDescent="0.25">
      <c r="A18" s="22" t="s">
        <v>31</v>
      </c>
      <c r="B18" s="7" t="s">
        <v>32</v>
      </c>
      <c r="C18" s="22" t="s">
        <v>17</v>
      </c>
      <c r="D18" s="22" t="s">
        <v>18</v>
      </c>
      <c r="E18" s="28">
        <f>SUM(F18,G18,H18,I18,J184,K18,L18)</f>
        <v>151.1</v>
      </c>
      <c r="F18" s="28">
        <v>0</v>
      </c>
      <c r="G18" s="28">
        <v>0</v>
      </c>
      <c r="H18" s="28">
        <v>151.1</v>
      </c>
      <c r="I18" s="28">
        <v>0</v>
      </c>
      <c r="J18" s="28">
        <v>0</v>
      </c>
      <c r="K18" s="28">
        <v>0</v>
      </c>
      <c r="L18" s="28">
        <v>0</v>
      </c>
    </row>
    <row r="19" spans="1:12" ht="16.5" thickBot="1" x14ac:dyDescent="0.3">
      <c r="A19" s="24"/>
      <c r="B19" s="6" t="s">
        <v>33</v>
      </c>
      <c r="C19" s="24"/>
      <c r="D19" s="24"/>
      <c r="E19" s="29"/>
      <c r="F19" s="29"/>
      <c r="G19" s="29"/>
      <c r="H19" s="29"/>
      <c r="I19" s="29"/>
      <c r="J19" s="29"/>
      <c r="K19" s="29"/>
      <c r="L19" s="29"/>
    </row>
    <row r="20" spans="1:12" ht="32.25" thickBot="1" x14ac:dyDescent="0.3">
      <c r="A20" s="22" t="s">
        <v>34</v>
      </c>
      <c r="B20" s="30" t="s">
        <v>35</v>
      </c>
      <c r="C20" s="22" t="s">
        <v>17</v>
      </c>
      <c r="D20" s="4" t="s">
        <v>23</v>
      </c>
      <c r="E20" s="10">
        <f>SUM(F20,G20,H20,I20,J20,K20,L20)</f>
        <v>190</v>
      </c>
      <c r="F20" s="10">
        <v>190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ht="48" thickBot="1" x14ac:dyDescent="0.3">
      <c r="A21" s="23"/>
      <c r="B21" s="31"/>
      <c r="C21" s="23"/>
      <c r="D21" s="4" t="s">
        <v>24</v>
      </c>
      <c r="E21" s="10">
        <f>SUM(F21,G21,H21,I21,J21,K21,L21)</f>
        <v>2100</v>
      </c>
      <c r="F21" s="10">
        <v>700</v>
      </c>
      <c r="G21" s="10">
        <v>300</v>
      </c>
      <c r="H21" s="10">
        <v>0</v>
      </c>
      <c r="I21" s="10">
        <v>0</v>
      </c>
      <c r="J21" s="10">
        <v>800</v>
      </c>
      <c r="K21" s="10">
        <v>300</v>
      </c>
      <c r="L21" s="10">
        <v>0</v>
      </c>
    </row>
    <row r="22" spans="1:12" ht="15.75" customHeight="1" x14ac:dyDescent="0.25">
      <c r="A22" s="23"/>
      <c r="B22" s="31"/>
      <c r="C22" s="23"/>
      <c r="D22" s="22" t="s">
        <v>18</v>
      </c>
      <c r="E22" s="28">
        <f>SUM(F22,G22,H22,I22,J22,K22,L22)</f>
        <v>24041.300000000003</v>
      </c>
      <c r="F22" s="28">
        <v>5911.8</v>
      </c>
      <c r="G22" s="28">
        <v>2140.6999999999998</v>
      </c>
      <c r="H22" s="37">
        <v>3295.7</v>
      </c>
      <c r="I22" s="37">
        <v>9346.2000000000007</v>
      </c>
      <c r="J22" s="28">
        <v>1815</v>
      </c>
      <c r="K22" s="28">
        <v>815</v>
      </c>
      <c r="L22" s="28">
        <v>716.9</v>
      </c>
    </row>
    <row r="23" spans="1:12" x14ac:dyDescent="0.25">
      <c r="A23" s="23"/>
      <c r="B23" s="31"/>
      <c r="C23" s="23"/>
      <c r="D23" s="23"/>
      <c r="E23" s="36"/>
      <c r="F23" s="36"/>
      <c r="G23" s="36"/>
      <c r="H23" s="38"/>
      <c r="I23" s="38"/>
      <c r="J23" s="36"/>
      <c r="K23" s="36"/>
      <c r="L23" s="36"/>
    </row>
    <row r="24" spans="1:12" ht="15.75" thickBot="1" x14ac:dyDescent="0.3">
      <c r="A24" s="23"/>
      <c r="B24" s="31"/>
      <c r="C24" s="23"/>
      <c r="D24" s="24"/>
      <c r="E24" s="29"/>
      <c r="F24" s="29"/>
      <c r="G24" s="29"/>
      <c r="H24" s="39"/>
      <c r="I24" s="39"/>
      <c r="J24" s="29"/>
      <c r="K24" s="29"/>
      <c r="L24" s="29"/>
    </row>
    <row r="25" spans="1:12" ht="25.5" customHeight="1" thickBot="1" x14ac:dyDescent="0.3">
      <c r="A25" s="24"/>
      <c r="B25" s="32"/>
      <c r="C25" s="24"/>
      <c r="D25" s="4" t="s">
        <v>6</v>
      </c>
      <c r="E25" s="10">
        <f>SUM(F25,G25,H25,I25,J25,K25,L25)</f>
        <v>26331.300000000003</v>
      </c>
      <c r="F25" s="10">
        <f t="shared" ref="F25:L25" si="1">SUM(F20,F21,F22)</f>
        <v>6801.8</v>
      </c>
      <c r="G25" s="10">
        <f t="shared" si="1"/>
        <v>2440.6999999999998</v>
      </c>
      <c r="H25" s="13">
        <f t="shared" si="1"/>
        <v>3295.7</v>
      </c>
      <c r="I25" s="13">
        <f t="shared" si="1"/>
        <v>9346.2000000000007</v>
      </c>
      <c r="J25" s="10">
        <f t="shared" si="1"/>
        <v>2615</v>
      </c>
      <c r="K25" s="10">
        <f t="shared" si="1"/>
        <v>1115</v>
      </c>
      <c r="L25" s="10">
        <f t="shared" si="1"/>
        <v>716.9</v>
      </c>
    </row>
    <row r="26" spans="1:12" ht="63.75" thickBot="1" x14ac:dyDescent="0.3">
      <c r="A26" s="5" t="s">
        <v>36</v>
      </c>
      <c r="B26" s="6" t="s">
        <v>37</v>
      </c>
      <c r="C26" s="4" t="s">
        <v>17</v>
      </c>
      <c r="D26" s="4" t="s">
        <v>18</v>
      </c>
      <c r="E26" s="10">
        <f>SUM(F26,G26,H26,I26,J26,K26,L26)</f>
        <v>5822.1999999999989</v>
      </c>
      <c r="F26" s="10">
        <v>618.29999999999995</v>
      </c>
      <c r="G26" s="10">
        <v>1051.7</v>
      </c>
      <c r="H26" s="10">
        <v>1879</v>
      </c>
      <c r="I26" s="15">
        <v>631</v>
      </c>
      <c r="J26" s="10">
        <v>547.4</v>
      </c>
      <c r="K26" s="10">
        <v>547.4</v>
      </c>
      <c r="L26" s="10">
        <v>547.4</v>
      </c>
    </row>
    <row r="27" spans="1:12" ht="108" customHeight="1" thickBot="1" x14ac:dyDescent="0.3">
      <c r="A27" s="22" t="s">
        <v>38</v>
      </c>
      <c r="B27" s="33" t="s">
        <v>39</v>
      </c>
      <c r="C27" s="22" t="s">
        <v>17</v>
      </c>
      <c r="D27" s="4" t="s">
        <v>24</v>
      </c>
      <c r="E27" s="10">
        <f>SUM(F27,G27,H27,I27,J27,K27,L27)</f>
        <v>8392.1</v>
      </c>
      <c r="F27" s="10">
        <v>0</v>
      </c>
      <c r="G27" s="10">
        <v>0</v>
      </c>
      <c r="H27" s="10">
        <v>0</v>
      </c>
      <c r="I27" s="10">
        <v>8392.1</v>
      </c>
      <c r="J27" s="10">
        <v>0</v>
      </c>
      <c r="K27" s="10">
        <v>0</v>
      </c>
      <c r="L27" s="10">
        <v>0</v>
      </c>
    </row>
    <row r="28" spans="1:12" ht="52.5" customHeight="1" thickBot="1" x14ac:dyDescent="0.3">
      <c r="A28" s="23"/>
      <c r="B28" s="34"/>
      <c r="C28" s="23"/>
      <c r="D28" s="4" t="s">
        <v>18</v>
      </c>
      <c r="E28" s="10">
        <f>SUM(F28,G28,H28,I28,J28,K28,L28)</f>
        <v>14770.000000000002</v>
      </c>
      <c r="F28" s="10">
        <v>1428</v>
      </c>
      <c r="G28" s="10">
        <v>1205.9000000000001</v>
      </c>
      <c r="H28" s="10">
        <v>1545.6</v>
      </c>
      <c r="I28" s="10">
        <v>6725.1</v>
      </c>
      <c r="J28" s="10">
        <v>1255</v>
      </c>
      <c r="K28" s="10">
        <v>1305.2</v>
      </c>
      <c r="L28" s="10">
        <v>1305.2</v>
      </c>
    </row>
    <row r="29" spans="1:12" ht="39.75" customHeight="1" thickBot="1" x14ac:dyDescent="0.3">
      <c r="A29" s="24"/>
      <c r="B29" s="35"/>
      <c r="C29" s="24"/>
      <c r="D29" s="4" t="s">
        <v>6</v>
      </c>
      <c r="E29" s="10">
        <f t="shared" ref="E29:L29" si="2">SUM(E27,E28)</f>
        <v>23162.100000000002</v>
      </c>
      <c r="F29" s="10">
        <f t="shared" si="2"/>
        <v>1428</v>
      </c>
      <c r="G29" s="10">
        <f t="shared" si="2"/>
        <v>1205.9000000000001</v>
      </c>
      <c r="H29" s="10">
        <f t="shared" si="2"/>
        <v>1545.6</v>
      </c>
      <c r="I29" s="10">
        <f t="shared" si="2"/>
        <v>15117.2</v>
      </c>
      <c r="J29" s="10">
        <f t="shared" si="2"/>
        <v>1255</v>
      </c>
      <c r="K29" s="10">
        <f t="shared" si="2"/>
        <v>1305.2</v>
      </c>
      <c r="L29" s="10">
        <f t="shared" si="2"/>
        <v>1305.2</v>
      </c>
    </row>
    <row r="30" spans="1:12" ht="63.75" thickBot="1" x14ac:dyDescent="0.3">
      <c r="A30" s="5" t="s">
        <v>40</v>
      </c>
      <c r="B30" s="6" t="s">
        <v>41</v>
      </c>
      <c r="C30" s="4" t="s">
        <v>17</v>
      </c>
      <c r="D30" s="4" t="s">
        <v>18</v>
      </c>
      <c r="E30" s="10">
        <f>SUM(F30,G30,H30,I30,J30,K30,L30)</f>
        <v>1845.9</v>
      </c>
      <c r="F30" s="10">
        <v>315</v>
      </c>
      <c r="G30" s="10">
        <v>270.89999999999998</v>
      </c>
      <c r="H30" s="10">
        <v>315</v>
      </c>
      <c r="I30" s="10">
        <v>0</v>
      </c>
      <c r="J30" s="10">
        <v>315</v>
      </c>
      <c r="K30" s="10">
        <v>315</v>
      </c>
      <c r="L30" s="10">
        <v>315</v>
      </c>
    </row>
    <row r="31" spans="1:12" ht="63.75" thickBot="1" x14ac:dyDescent="0.3">
      <c r="A31" s="5" t="s">
        <v>42</v>
      </c>
      <c r="B31" s="8" t="s">
        <v>43</v>
      </c>
      <c r="C31" s="4" t="s">
        <v>17</v>
      </c>
      <c r="D31" s="4" t="s">
        <v>18</v>
      </c>
      <c r="E31" s="10">
        <f>SUM(F31,G31,H31,I31,J31,K31,L31)</f>
        <v>1645</v>
      </c>
      <c r="F31" s="10">
        <v>500</v>
      </c>
      <c r="G31" s="10">
        <v>0</v>
      </c>
      <c r="H31" s="10">
        <v>0</v>
      </c>
      <c r="I31" s="10">
        <v>1145</v>
      </c>
      <c r="J31" s="10">
        <v>0</v>
      </c>
      <c r="K31" s="10">
        <v>0</v>
      </c>
      <c r="L31" s="10">
        <v>0</v>
      </c>
    </row>
    <row r="32" spans="1:12" ht="124.5" customHeight="1" thickBot="1" x14ac:dyDescent="0.3">
      <c r="A32" s="22" t="s">
        <v>44</v>
      </c>
      <c r="B32" s="30" t="s">
        <v>45</v>
      </c>
      <c r="C32" s="22" t="s">
        <v>17</v>
      </c>
      <c r="D32" s="4" t="s">
        <v>24</v>
      </c>
      <c r="E32" s="10">
        <f>SUM(F32,G32,H32,I32,K32,L32)</f>
        <v>3212.6</v>
      </c>
      <c r="F32" s="10">
        <v>0</v>
      </c>
      <c r="G32" s="10">
        <v>3112.6</v>
      </c>
      <c r="H32" s="10">
        <v>0</v>
      </c>
      <c r="I32" s="10">
        <v>100</v>
      </c>
      <c r="J32" s="10">
        <v>0</v>
      </c>
      <c r="K32" s="10">
        <v>0</v>
      </c>
      <c r="L32" s="10">
        <v>0</v>
      </c>
    </row>
    <row r="33" spans="1:12" ht="32.25" thickBot="1" x14ac:dyDescent="0.3">
      <c r="A33" s="23"/>
      <c r="B33" s="31"/>
      <c r="C33" s="23"/>
      <c r="D33" s="4" t="s">
        <v>18</v>
      </c>
      <c r="E33" s="10">
        <f>SUM(F33,G33,H33,I33,J33,K33,L33)</f>
        <v>101849.60000000001</v>
      </c>
      <c r="F33" s="10">
        <v>8457.4</v>
      </c>
      <c r="G33" s="10">
        <v>6901.2</v>
      </c>
      <c r="H33" s="10">
        <v>17326.8</v>
      </c>
      <c r="I33" s="10">
        <v>17243.400000000001</v>
      </c>
      <c r="J33" s="10">
        <v>17045</v>
      </c>
      <c r="K33" s="10">
        <v>17437.900000000001</v>
      </c>
      <c r="L33" s="10">
        <v>17437.900000000001</v>
      </c>
    </row>
    <row r="34" spans="1:12" ht="24.75" customHeight="1" thickBot="1" x14ac:dyDescent="0.3">
      <c r="A34" s="24"/>
      <c r="B34" s="32"/>
      <c r="C34" s="24"/>
      <c r="D34" s="4" t="s">
        <v>6</v>
      </c>
      <c r="E34" s="10">
        <f t="shared" ref="E34:L34" si="3">SUM(E32,E33)</f>
        <v>105062.20000000001</v>
      </c>
      <c r="F34" s="10">
        <f t="shared" si="3"/>
        <v>8457.4</v>
      </c>
      <c r="G34" s="10">
        <f t="shared" si="3"/>
        <v>10013.799999999999</v>
      </c>
      <c r="H34" s="10">
        <f t="shared" si="3"/>
        <v>17326.8</v>
      </c>
      <c r="I34" s="10">
        <f t="shared" si="3"/>
        <v>17343.400000000001</v>
      </c>
      <c r="J34" s="10">
        <f t="shared" si="3"/>
        <v>17045</v>
      </c>
      <c r="K34" s="10">
        <f t="shared" si="3"/>
        <v>17437.900000000001</v>
      </c>
      <c r="L34" s="10">
        <f t="shared" si="3"/>
        <v>17437.900000000001</v>
      </c>
    </row>
    <row r="35" spans="1:12" ht="63.75" thickBot="1" x14ac:dyDescent="0.3">
      <c r="A35" s="5" t="s">
        <v>46</v>
      </c>
      <c r="B35" s="6" t="s">
        <v>47</v>
      </c>
      <c r="C35" s="4" t="s">
        <v>17</v>
      </c>
      <c r="D35" s="4" t="s">
        <v>18</v>
      </c>
      <c r="E35" s="10">
        <f t="shared" ref="E35:E41" si="4">SUM(F35,G35,H35,I35,J35,K35,L35)</f>
        <v>36688.199999999997</v>
      </c>
      <c r="F35" s="10">
        <v>5125.6000000000004</v>
      </c>
      <c r="G35" s="10">
        <v>5352.6</v>
      </c>
      <c r="H35" s="10">
        <v>5635.8</v>
      </c>
      <c r="I35" s="10">
        <v>2379.1999999999998</v>
      </c>
      <c r="J35" s="10">
        <v>6027</v>
      </c>
      <c r="K35" s="10">
        <v>6084</v>
      </c>
      <c r="L35" s="10">
        <v>6084</v>
      </c>
    </row>
    <row r="36" spans="1:12" ht="63.75" thickBot="1" x14ac:dyDescent="0.3">
      <c r="A36" s="5" t="s">
        <v>48</v>
      </c>
      <c r="B36" s="6" t="s">
        <v>49</v>
      </c>
      <c r="C36" s="4" t="s">
        <v>17</v>
      </c>
      <c r="D36" s="4" t="s">
        <v>18</v>
      </c>
      <c r="E36" s="10">
        <f t="shared" si="4"/>
        <v>110.1</v>
      </c>
      <c r="F36" s="10">
        <v>16.100000000000001</v>
      </c>
      <c r="G36" s="10">
        <v>16.5</v>
      </c>
      <c r="H36" s="10">
        <v>9.5</v>
      </c>
      <c r="I36" s="10">
        <v>17</v>
      </c>
      <c r="J36" s="10">
        <v>17</v>
      </c>
      <c r="K36" s="10">
        <v>17</v>
      </c>
      <c r="L36" s="10">
        <v>17</v>
      </c>
    </row>
    <row r="37" spans="1:12" ht="76.5" customHeight="1" thickBot="1" x14ac:dyDescent="0.3">
      <c r="A37" s="5" t="s">
        <v>50</v>
      </c>
      <c r="B37" s="6" t="s">
        <v>51</v>
      </c>
      <c r="C37" s="4" t="s">
        <v>17</v>
      </c>
      <c r="D37" s="4" t="s">
        <v>18</v>
      </c>
      <c r="E37" s="10">
        <f t="shared" si="4"/>
        <v>6225</v>
      </c>
      <c r="F37" s="10">
        <v>100</v>
      </c>
      <c r="G37" s="10">
        <v>100</v>
      </c>
      <c r="H37" s="10">
        <v>100</v>
      </c>
      <c r="I37" s="10">
        <v>100</v>
      </c>
      <c r="J37" s="10">
        <v>1191</v>
      </c>
      <c r="K37" s="10">
        <v>2317</v>
      </c>
      <c r="L37" s="10">
        <v>2317</v>
      </c>
    </row>
    <row r="38" spans="1:12" ht="72.75" customHeight="1" thickBot="1" x14ac:dyDescent="0.3">
      <c r="A38" s="5" t="s">
        <v>52</v>
      </c>
      <c r="B38" s="6" t="s">
        <v>53</v>
      </c>
      <c r="C38" s="4" t="s">
        <v>17</v>
      </c>
      <c r="D38" s="4" t="s">
        <v>18</v>
      </c>
      <c r="E38" s="10">
        <f t="shared" si="4"/>
        <v>13265.000000000002</v>
      </c>
      <c r="F38" s="10">
        <v>1183.5</v>
      </c>
      <c r="G38" s="10">
        <v>409.4</v>
      </c>
      <c r="H38" s="10">
        <v>2370.1</v>
      </c>
      <c r="I38" s="10">
        <v>3440</v>
      </c>
      <c r="J38" s="10">
        <v>1954.6</v>
      </c>
      <c r="K38" s="10">
        <v>1953.7</v>
      </c>
      <c r="L38" s="10">
        <v>1953.7</v>
      </c>
    </row>
    <row r="39" spans="1:12" ht="63.75" thickBot="1" x14ac:dyDescent="0.3">
      <c r="A39" s="5" t="s">
        <v>54</v>
      </c>
      <c r="B39" s="6" t="s">
        <v>55</v>
      </c>
      <c r="C39" s="4" t="s">
        <v>17</v>
      </c>
      <c r="D39" s="4" t="s">
        <v>18</v>
      </c>
      <c r="E39" s="13">
        <f t="shared" si="4"/>
        <v>1950.3000000000004</v>
      </c>
      <c r="F39" s="13">
        <v>95.3</v>
      </c>
      <c r="G39" s="13">
        <v>1837.7</v>
      </c>
      <c r="H39" s="13">
        <v>1.7</v>
      </c>
      <c r="I39" s="13">
        <v>3.9</v>
      </c>
      <c r="J39" s="10">
        <v>3.9</v>
      </c>
      <c r="K39" s="10">
        <v>3.9</v>
      </c>
      <c r="L39" s="13">
        <v>3.9</v>
      </c>
    </row>
    <row r="40" spans="1:12" ht="63.75" thickBot="1" x14ac:dyDescent="0.3">
      <c r="A40" s="5" t="s">
        <v>56</v>
      </c>
      <c r="B40" s="6" t="s">
        <v>57</v>
      </c>
      <c r="C40" s="4" t="s">
        <v>17</v>
      </c>
      <c r="D40" s="4" t="s">
        <v>18</v>
      </c>
      <c r="E40" s="10">
        <f t="shared" si="4"/>
        <v>7.8</v>
      </c>
      <c r="F40" s="10">
        <v>0</v>
      </c>
      <c r="G40" s="10">
        <v>1.3</v>
      </c>
      <c r="H40" s="10">
        <v>1.3</v>
      </c>
      <c r="I40" s="10">
        <v>1.3</v>
      </c>
      <c r="J40" s="10">
        <v>1.3</v>
      </c>
      <c r="K40" s="10">
        <v>1.3</v>
      </c>
      <c r="L40" s="10">
        <v>1.3</v>
      </c>
    </row>
    <row r="41" spans="1:12" ht="61.5" customHeight="1" thickBot="1" x14ac:dyDescent="0.3">
      <c r="A41" s="5" t="s">
        <v>58</v>
      </c>
      <c r="B41" s="6" t="s">
        <v>59</v>
      </c>
      <c r="C41" s="4" t="s">
        <v>17</v>
      </c>
      <c r="D41" s="4" t="s">
        <v>18</v>
      </c>
      <c r="E41" s="10">
        <f t="shared" si="4"/>
        <v>240.7</v>
      </c>
      <c r="F41" s="10">
        <v>0</v>
      </c>
      <c r="G41" s="10">
        <v>240.7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</row>
    <row r="42" spans="1:12" ht="31.5" customHeight="1" x14ac:dyDescent="0.25">
      <c r="A42" s="22"/>
      <c r="B42" s="40" t="s">
        <v>60</v>
      </c>
      <c r="C42" s="22"/>
      <c r="D42" s="45" t="s">
        <v>23</v>
      </c>
      <c r="E42" s="47">
        <f>SUM(F42,G42,H42,I42,J42,K42,L42)</f>
        <v>1627</v>
      </c>
      <c r="F42" s="43">
        <f>SUM(F11,F20)</f>
        <v>430.8</v>
      </c>
      <c r="G42" s="43">
        <f>SUM(G11,G20)</f>
        <v>142</v>
      </c>
      <c r="H42" s="43">
        <v>157.69999999999999</v>
      </c>
      <c r="I42" s="47">
        <f>SUM(I11,I20)</f>
        <v>160.5</v>
      </c>
      <c r="J42" s="43">
        <v>241</v>
      </c>
      <c r="K42" s="43">
        <v>247.5</v>
      </c>
      <c r="L42" s="43">
        <v>247.5</v>
      </c>
    </row>
    <row r="43" spans="1:12" ht="15.75" thickBot="1" x14ac:dyDescent="0.3">
      <c r="A43" s="23"/>
      <c r="B43" s="41"/>
      <c r="C43" s="23"/>
      <c r="D43" s="46"/>
      <c r="E43" s="48"/>
      <c r="F43" s="44"/>
      <c r="G43" s="44"/>
      <c r="H43" s="44"/>
      <c r="I43" s="48"/>
      <c r="J43" s="44"/>
      <c r="K43" s="44"/>
      <c r="L43" s="44"/>
    </row>
    <row r="44" spans="1:12" ht="48" thickBot="1" x14ac:dyDescent="0.3">
      <c r="A44" s="23"/>
      <c r="B44" s="41"/>
      <c r="C44" s="23"/>
      <c r="D44" s="9" t="s">
        <v>24</v>
      </c>
      <c r="E44" s="14">
        <f>SUM(F44,G44,H44,I44,J44,K44,L44)</f>
        <v>13738.2</v>
      </c>
      <c r="F44" s="11">
        <v>700</v>
      </c>
      <c r="G44" s="11">
        <v>3412.6</v>
      </c>
      <c r="H44" s="11">
        <v>1.4</v>
      </c>
      <c r="I44" s="14">
        <f>SUM(I12,I21,I27,I32)</f>
        <v>8504.7000000000007</v>
      </c>
      <c r="J44" s="11">
        <v>806.5</v>
      </c>
      <c r="K44" s="11">
        <v>306.5</v>
      </c>
      <c r="L44" s="11">
        <v>6.5</v>
      </c>
    </row>
    <row r="45" spans="1:12" ht="32.25" thickBot="1" x14ac:dyDescent="0.3">
      <c r="A45" s="23"/>
      <c r="B45" s="41"/>
      <c r="C45" s="23"/>
      <c r="D45" s="9" t="s">
        <v>18</v>
      </c>
      <c r="E45" s="14">
        <f>SUM(F45,G45,H45,I45,J45,K45,L45)</f>
        <v>303741.2</v>
      </c>
      <c r="F45" s="11">
        <v>35941.300000000003</v>
      </c>
      <c r="G45" s="11">
        <v>32338.799999999999</v>
      </c>
      <c r="H45" s="11">
        <v>46552.3</v>
      </c>
      <c r="I45" s="14">
        <f>SUM(I9,I10,I13,I15,I16,I17,I18,I22,I26,I28,I30,I31,I33,I35,I36,I37,I38,I39,I40,I41)</f>
        <v>55746.700000000004</v>
      </c>
      <c r="J45" s="11">
        <v>43951.199999999997</v>
      </c>
      <c r="K45" s="11">
        <v>44654.5</v>
      </c>
      <c r="L45" s="11">
        <v>44556.4</v>
      </c>
    </row>
    <row r="46" spans="1:12" ht="25.5" customHeight="1" thickBot="1" x14ac:dyDescent="0.3">
      <c r="A46" s="24"/>
      <c r="B46" s="42"/>
      <c r="C46" s="24"/>
      <c r="D46" s="9" t="s">
        <v>61</v>
      </c>
      <c r="E46" s="14">
        <f>SUM(F46,G46,H46,I46,J46,K46,L46)</f>
        <v>319106.40000000002</v>
      </c>
      <c r="F46" s="11">
        <f t="shared" ref="F46:L46" si="5">SUM(F42,F44,F45)</f>
        <v>37072.100000000006</v>
      </c>
      <c r="G46" s="11">
        <f t="shared" si="5"/>
        <v>35893.4</v>
      </c>
      <c r="H46" s="11">
        <f t="shared" si="5"/>
        <v>46711.4</v>
      </c>
      <c r="I46" s="14">
        <f t="shared" si="5"/>
        <v>64411.900000000009</v>
      </c>
      <c r="J46" s="11">
        <f t="shared" si="5"/>
        <v>44998.7</v>
      </c>
      <c r="K46" s="11">
        <f t="shared" si="5"/>
        <v>45208.5</v>
      </c>
      <c r="L46" s="11">
        <f t="shared" si="5"/>
        <v>44810.400000000001</v>
      </c>
    </row>
    <row r="49" spans="5:5" x14ac:dyDescent="0.25">
      <c r="E49" t="s">
        <v>64</v>
      </c>
    </row>
  </sheetData>
  <mergeCells count="53">
    <mergeCell ref="J42:J43"/>
    <mergeCell ref="K42:K43"/>
    <mergeCell ref="L42:L43"/>
    <mergeCell ref="J22:J24"/>
    <mergeCell ref="D42:D43"/>
    <mergeCell ref="E42:E43"/>
    <mergeCell ref="F42:F43"/>
    <mergeCell ref="G42:G43"/>
    <mergeCell ref="H42:H43"/>
    <mergeCell ref="I42:I43"/>
    <mergeCell ref="I22:I24"/>
    <mergeCell ref="K22:K24"/>
    <mergeCell ref="L22:L24"/>
    <mergeCell ref="A32:A34"/>
    <mergeCell ref="B32:B34"/>
    <mergeCell ref="C32:C34"/>
    <mergeCell ref="A42:A46"/>
    <mergeCell ref="B42:B46"/>
    <mergeCell ref="C42:C46"/>
    <mergeCell ref="A27:A29"/>
    <mergeCell ref="B27:B29"/>
    <mergeCell ref="C27:C29"/>
    <mergeCell ref="K18:K19"/>
    <mergeCell ref="L18:L19"/>
    <mergeCell ref="A20:A25"/>
    <mergeCell ref="B20:B25"/>
    <mergeCell ref="C20:C25"/>
    <mergeCell ref="D22:D24"/>
    <mergeCell ref="E22:E24"/>
    <mergeCell ref="F22:F24"/>
    <mergeCell ref="G22:G24"/>
    <mergeCell ref="H22:H24"/>
    <mergeCell ref="E18:E19"/>
    <mergeCell ref="F18:F19"/>
    <mergeCell ref="G18:G19"/>
    <mergeCell ref="H18:H19"/>
    <mergeCell ref="I18:I19"/>
    <mergeCell ref="J18:J19"/>
    <mergeCell ref="A11:A14"/>
    <mergeCell ref="B11:B14"/>
    <mergeCell ref="C11:C14"/>
    <mergeCell ref="A18:A19"/>
    <mergeCell ref="C18:C19"/>
    <mergeCell ref="D18:D19"/>
    <mergeCell ref="J1:L1"/>
    <mergeCell ref="G2:L2"/>
    <mergeCell ref="B4:K4"/>
    <mergeCell ref="B5:B7"/>
    <mergeCell ref="C5:C7"/>
    <mergeCell ref="D5:D7"/>
    <mergeCell ref="E5:L5"/>
    <mergeCell ref="E6:E7"/>
    <mergeCell ref="F6:L6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2020-10-16T05:08:42Z</cp:lastPrinted>
  <dcterms:created xsi:type="dcterms:W3CDTF">2020-10-06T11:22:50Z</dcterms:created>
  <dcterms:modified xsi:type="dcterms:W3CDTF">2020-10-16T05:09:09Z</dcterms:modified>
</cp:coreProperties>
</file>